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autoCompressPictures="0"/>
  <bookViews>
    <workbookView xWindow="0" yWindow="0" windowWidth="27320" windowHeight="14820"/>
  </bookViews>
  <sheets>
    <sheet name="DistanceVerticale" sheetId="2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0" i="2" l="1"/>
  <c r="A39" i="2"/>
  <c r="B18" i="2"/>
  <c r="B17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D5" i="2"/>
  <c r="C5" i="2"/>
  <c r="E4" i="2"/>
  <c r="D4" i="2"/>
  <c r="C4" i="2"/>
  <c r="J4" i="2"/>
  <c r="B21" i="2"/>
  <c r="B20" i="2"/>
  <c r="B19" i="2"/>
  <c r="I4" i="2"/>
  <c r="J5" i="2"/>
  <c r="I5" i="2"/>
  <c r="I6" i="2"/>
  <c r="N3" i="2"/>
  <c r="O3" i="2"/>
  <c r="B40" i="2"/>
  <c r="J6" i="2"/>
  <c r="J7" i="2"/>
  <c r="I7" i="2"/>
  <c r="I8" i="2"/>
  <c r="B39" i="2"/>
  <c r="J8" i="2"/>
  <c r="J9" i="2"/>
  <c r="I9" i="2"/>
  <c r="I10" i="2"/>
  <c r="J10" i="2"/>
  <c r="J11" i="2"/>
  <c r="I11" i="2"/>
  <c r="I12" i="2"/>
  <c r="J12" i="2"/>
  <c r="J13" i="2"/>
  <c r="I13" i="2"/>
  <c r="I14" i="2"/>
  <c r="J14" i="2"/>
  <c r="J15" i="2"/>
  <c r="I15" i="2"/>
  <c r="I16" i="2"/>
  <c r="J16" i="2"/>
  <c r="J17" i="2"/>
  <c r="I17" i="2"/>
  <c r="I18" i="2"/>
  <c r="J18" i="2"/>
  <c r="J19" i="2"/>
  <c r="I19" i="2"/>
  <c r="I20" i="2"/>
  <c r="J20" i="2"/>
  <c r="J21" i="2"/>
  <c r="I21" i="2"/>
  <c r="I22" i="2"/>
  <c r="J22" i="2"/>
  <c r="J23" i="2"/>
  <c r="I23" i="2"/>
  <c r="I24" i="2"/>
  <c r="J24" i="2"/>
  <c r="J25" i="2"/>
  <c r="I25" i="2"/>
  <c r="I26" i="2"/>
  <c r="J26" i="2"/>
  <c r="J27" i="2"/>
  <c r="I27" i="2"/>
  <c r="I28" i="2"/>
  <c r="J28" i="2"/>
  <c r="J29" i="2"/>
  <c r="I29" i="2"/>
  <c r="I30" i="2"/>
  <c r="J30" i="2"/>
  <c r="J31" i="2"/>
  <c r="I31" i="2"/>
  <c r="I32" i="2"/>
  <c r="J32" i="2"/>
</calcChain>
</file>

<file path=xl/sharedStrings.xml><?xml version="1.0" encoding="utf-8"?>
<sst xmlns="http://schemas.openxmlformats.org/spreadsheetml/2006/main" count="19" uniqueCount="17">
  <si>
    <t>x</t>
  </si>
  <si>
    <t>y</t>
  </si>
  <si>
    <t>yi</t>
  </si>
  <si>
    <t>xi</t>
  </si>
  <si>
    <t>xiyi</t>
  </si>
  <si>
    <t>xi^2</t>
  </si>
  <si>
    <t>x2</t>
  </si>
  <si>
    <t>xy</t>
  </si>
  <si>
    <t>a</t>
  </si>
  <si>
    <t>N</t>
  </si>
  <si>
    <t>b</t>
  </si>
  <si>
    <t>yi^2</t>
  </si>
  <si>
    <t>y2</t>
  </si>
  <si>
    <t>Gamma</t>
  </si>
  <si>
    <t>Descente de Gradient</t>
  </si>
  <si>
    <t>Points d'entrée</t>
  </si>
  <si>
    <t>Valeur exacte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</si>
</sst>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3" borderId="0" xfId="0" applyFont="1" applyFill="1"/>
    <xf numFmtId="0" fontId="1" fillId="0" borderId="0" xfId="0" applyFont="1"/>
    <xf numFmtId="0" fontId="1" fillId="4" borderId="0" xfId="0" applyFont="1" applyFill="1"/>
    <xf numFmtId="0" fontId="1" fillId="0" borderId="0" xfId="0" applyFont="1" applyFill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DistanceVerticale!$A$4:$A$11</c:f>
              <c:numCache>
                <c:formatCode>General</c:formatCode>
                <c:ptCount val="8"/>
                <c:pt idx="0">
                  <c:v>2.0</c:v>
                </c:pt>
                <c:pt idx="1">
                  <c:v>4.0</c:v>
                </c:pt>
                <c:pt idx="2">
                  <c:v>7.0</c:v>
                </c:pt>
                <c:pt idx="3">
                  <c:v>9.0</c:v>
                </c:pt>
                <c:pt idx="4">
                  <c:v>11.0</c:v>
                </c:pt>
                <c:pt idx="5">
                  <c:v>14.0</c:v>
                </c:pt>
                <c:pt idx="6">
                  <c:v>17.0</c:v>
                </c:pt>
                <c:pt idx="7">
                  <c:v>18.0</c:v>
                </c:pt>
              </c:numCache>
            </c:numRef>
          </c:xVal>
          <c:yVal>
            <c:numRef>
              <c:f>DistanceVerticale!$B$4:$B$11</c:f>
              <c:numCache>
                <c:formatCode>General</c:formatCode>
                <c:ptCount val="8"/>
                <c:pt idx="0">
                  <c:v>1.5</c:v>
                </c:pt>
                <c:pt idx="1">
                  <c:v>3.0</c:v>
                </c:pt>
                <c:pt idx="2">
                  <c:v>4.0</c:v>
                </c:pt>
                <c:pt idx="3">
                  <c:v>4.0</c:v>
                </c:pt>
                <c:pt idx="4">
                  <c:v>7.0</c:v>
                </c:pt>
                <c:pt idx="5">
                  <c:v>9.0</c:v>
                </c:pt>
                <c:pt idx="6">
                  <c:v>12.0</c:v>
                </c:pt>
                <c:pt idx="7">
                  <c:v>14.0</c:v>
                </c:pt>
              </c:numCache>
            </c:numRef>
          </c:yVal>
          <c:smooth val="0"/>
        </c:ser>
        <c:ser>
          <c:idx val="1"/>
          <c:order val="1"/>
          <c:marker>
            <c:symbol val="none"/>
          </c:marker>
          <c:xVal>
            <c:numRef>
              <c:f>DistanceVerticale!$A$39:$A$40</c:f>
              <c:numCache>
                <c:formatCode>General</c:formatCode>
                <c:ptCount val="2"/>
                <c:pt idx="0">
                  <c:v>2.0</c:v>
                </c:pt>
                <c:pt idx="1">
                  <c:v>18.0</c:v>
                </c:pt>
              </c:numCache>
            </c:numRef>
          </c:xVal>
          <c:yVal>
            <c:numRef>
              <c:f>DistanceVerticale!$B$39:$B$40</c:f>
              <c:numCache>
                <c:formatCode>General</c:formatCode>
                <c:ptCount val="2"/>
                <c:pt idx="0">
                  <c:v>0.633611691022964</c:v>
                </c:pt>
                <c:pt idx="1">
                  <c:v>12.61691022964509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046952"/>
        <c:axId val="2068049336"/>
      </c:scatterChart>
      <c:valAx>
        <c:axId val="2068046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8049336"/>
        <c:crosses val="autoZero"/>
        <c:crossBetween val="midCat"/>
      </c:valAx>
      <c:valAx>
        <c:axId val="2068049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80469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9</xdr:row>
      <xdr:rowOff>114300</xdr:rowOff>
    </xdr:from>
    <xdr:to>
      <xdr:col>23</xdr:col>
      <xdr:colOff>76200</xdr:colOff>
      <xdr:row>34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I34" sqref="I34"/>
    </sheetView>
  </sheetViews>
  <sheetFormatPr baseColWidth="10" defaultColWidth="8.83203125" defaultRowHeight="14" x14ac:dyDescent="0"/>
  <cols>
    <col min="9" max="9" width="12.83203125" customWidth="1"/>
    <col min="10" max="10" width="13.6640625" customWidth="1"/>
    <col min="14" max="14" width="14.5" customWidth="1"/>
    <col min="15" max="15" width="13.83203125" customWidth="1"/>
  </cols>
  <sheetData>
    <row r="1" spans="1:15">
      <c r="A1" s="2" t="s">
        <v>15</v>
      </c>
      <c r="B1" s="1"/>
      <c r="I1" s="3" t="s">
        <v>14</v>
      </c>
      <c r="J1" s="3"/>
      <c r="N1" s="7" t="s">
        <v>16</v>
      </c>
      <c r="O1" s="7"/>
    </row>
    <row r="2" spans="1:15">
      <c r="A2" s="2" t="s">
        <v>0</v>
      </c>
      <c r="B2" s="2" t="s">
        <v>1</v>
      </c>
      <c r="C2" t="s">
        <v>6</v>
      </c>
      <c r="D2" t="s">
        <v>7</v>
      </c>
      <c r="E2" t="s">
        <v>12</v>
      </c>
      <c r="I2" s="3" t="s">
        <v>8</v>
      </c>
      <c r="J2" s="3" t="s">
        <v>10</v>
      </c>
      <c r="N2" s="7" t="s">
        <v>8</v>
      </c>
      <c r="O2" s="7" t="s">
        <v>10</v>
      </c>
    </row>
    <row r="3" spans="1:15">
      <c r="A3" s="1"/>
      <c r="B3" s="1"/>
      <c r="I3">
        <v>5</v>
      </c>
      <c r="J3">
        <v>2</v>
      </c>
      <c r="N3">
        <f>(B18*B17-B16*B19)/(B18*B18-B16*B20)</f>
        <v>0.7489561586638831</v>
      </c>
      <c r="O3">
        <f>(B17-N3*B18)/B16</f>
        <v>-0.86430062630480187</v>
      </c>
    </row>
    <row r="4" spans="1:15">
      <c r="A4">
        <v>2</v>
      </c>
      <c r="B4">
        <v>1.5</v>
      </c>
      <c r="C4">
        <f>A4*A4</f>
        <v>4</v>
      </c>
      <c r="D4">
        <f>A4*B4</f>
        <v>3</v>
      </c>
      <c r="E4">
        <f>B4*B4</f>
        <v>2.25</v>
      </c>
      <c r="I4">
        <f t="shared" ref="I4:I32" si="0">I3-$E$24*(-2*$B$19+2*I3*$B$20+2*J3*$B$18)</f>
        <v>4.5174000000000003</v>
      </c>
      <c r="J4">
        <f t="shared" ref="J4:J32" si="1">J3-$E$24*(-2*$B$17+2*I3*$B$18+2*J3*$B$16)</f>
        <v>1.96285</v>
      </c>
    </row>
    <row r="5" spans="1:15">
      <c r="A5">
        <v>4</v>
      </c>
      <c r="B5">
        <v>3</v>
      </c>
      <c r="C5">
        <f t="shared" ref="C5:C11" si="2">A5*A5</f>
        <v>16</v>
      </c>
      <c r="D5">
        <f t="shared" ref="D5:D11" si="3">A5*B5</f>
        <v>12</v>
      </c>
      <c r="E5">
        <f t="shared" ref="E5:E11" si="4">B5*B5</f>
        <v>9</v>
      </c>
      <c r="I5">
        <f t="shared" si="0"/>
        <v>4.0872254300000002</v>
      </c>
      <c r="J5">
        <f t="shared" si="1"/>
        <v>1.9296870399999999</v>
      </c>
    </row>
    <row r="6" spans="1:15">
      <c r="A6">
        <v>7</v>
      </c>
      <c r="B6">
        <v>4</v>
      </c>
      <c r="C6">
        <f t="shared" si="2"/>
        <v>49</v>
      </c>
      <c r="D6">
        <f t="shared" si="3"/>
        <v>28</v>
      </c>
      <c r="E6">
        <f t="shared" si="4"/>
        <v>16</v>
      </c>
      <c r="I6">
        <f t="shared" si="0"/>
        <v>3.703781649832</v>
      </c>
      <c r="J6">
        <f t="shared" si="1"/>
        <v>1.9000780418419998</v>
      </c>
    </row>
    <row r="7" spans="1:15">
      <c r="A7">
        <v>9</v>
      </c>
      <c r="B7">
        <v>4</v>
      </c>
      <c r="C7">
        <f t="shared" si="2"/>
        <v>81</v>
      </c>
      <c r="D7">
        <f t="shared" si="3"/>
        <v>36</v>
      </c>
      <c r="E7">
        <f t="shared" si="4"/>
        <v>16</v>
      </c>
      <c r="I7">
        <f t="shared" si="0"/>
        <v>3.3619925917070397</v>
      </c>
      <c r="J7">
        <f t="shared" si="1"/>
        <v>1.8736369698799038</v>
      </c>
    </row>
    <row r="8" spans="1:15">
      <c r="A8">
        <v>11</v>
      </c>
      <c r="B8">
        <v>7</v>
      </c>
      <c r="C8">
        <f t="shared" si="2"/>
        <v>121</v>
      </c>
      <c r="D8">
        <f t="shared" si="3"/>
        <v>77</v>
      </c>
      <c r="E8">
        <f t="shared" si="4"/>
        <v>49</v>
      </c>
      <c r="I8">
        <f t="shared" si="0"/>
        <v>3.0573335686496641</v>
      </c>
      <c r="J8">
        <f t="shared" si="1"/>
        <v>1.8500197210520022</v>
      </c>
    </row>
    <row r="9" spans="1:15">
      <c r="A9">
        <v>14</v>
      </c>
      <c r="B9">
        <v>9</v>
      </c>
      <c r="C9">
        <f t="shared" si="2"/>
        <v>196</v>
      </c>
      <c r="D9">
        <f t="shared" si="3"/>
        <v>126</v>
      </c>
      <c r="E9">
        <f t="shared" si="4"/>
        <v>81</v>
      </c>
      <c r="I9">
        <f t="shared" si="0"/>
        <v>2.7857713815228742</v>
      </c>
      <c r="J9">
        <f t="shared" si="1"/>
        <v>1.8289195700122334</v>
      </c>
    </row>
    <row r="10" spans="1:15">
      <c r="A10">
        <v>17</v>
      </c>
      <c r="B10">
        <v>12</v>
      </c>
      <c r="C10">
        <f t="shared" si="2"/>
        <v>289</v>
      </c>
      <c r="D10">
        <f t="shared" si="3"/>
        <v>204</v>
      </c>
      <c r="E10">
        <f t="shared" si="4"/>
        <v>144</v>
      </c>
      <c r="I10">
        <f t="shared" si="0"/>
        <v>2.5437109318443034</v>
      </c>
      <c r="J10">
        <f t="shared" si="1"/>
        <v>1.8100631090277359</v>
      </c>
    </row>
    <row r="11" spans="1:15">
      <c r="A11">
        <v>18</v>
      </c>
      <c r="B11">
        <v>14</v>
      </c>
      <c r="C11">
        <f t="shared" si="2"/>
        <v>324</v>
      </c>
      <c r="D11">
        <f t="shared" si="3"/>
        <v>252</v>
      </c>
      <c r="E11">
        <f t="shared" si="4"/>
        <v>196</v>
      </c>
      <c r="I11">
        <f t="shared" si="0"/>
        <v>2.3279476337110911</v>
      </c>
      <c r="J11">
        <f t="shared" si="1"/>
        <v>1.7932066288993904</v>
      </c>
    </row>
    <row r="12" spans="1:15">
      <c r="I12">
        <f t="shared" si="0"/>
        <v>2.1356249949133184</v>
      </c>
      <c r="J12">
        <f t="shared" si="1"/>
        <v>1.7781328929998399</v>
      </c>
    </row>
    <row r="13" spans="1:15">
      <c r="I13">
        <f t="shared" si="0"/>
        <v>1.9641968057400814</v>
      </c>
      <c r="J13">
        <f t="shared" si="1"/>
        <v>1.7646482617271508</v>
      </c>
    </row>
    <row r="14" spans="1:15">
      <c r="I14">
        <f t="shared" si="0"/>
        <v>1.81139343497399</v>
      </c>
      <c r="J14">
        <f t="shared" si="1"/>
        <v>1.7525801293107004</v>
      </c>
    </row>
    <row r="15" spans="1:15">
      <c r="I15">
        <f t="shared" si="0"/>
        <v>1.6751917869364512</v>
      </c>
      <c r="J15">
        <f t="shared" si="1"/>
        <v>1.7417746390404651</v>
      </c>
    </row>
    <row r="16" spans="1:15">
      <c r="A16" s="4" t="s">
        <v>9</v>
      </c>
      <c r="B16">
        <v>8</v>
      </c>
      <c r="I16">
        <f t="shared" si="0"/>
        <v>1.5537885219071828</v>
      </c>
      <c r="J16">
        <f t="shared" si="1"/>
        <v>1.7320946466763538</v>
      </c>
    </row>
    <row r="17" spans="1:10">
      <c r="A17" t="s">
        <v>2</v>
      </c>
      <c r="B17">
        <f>SUM(B4:B14)</f>
        <v>54.5</v>
      </c>
      <c r="I17">
        <f t="shared" si="0"/>
        <v>1.445576185438461</v>
      </c>
      <c r="J17">
        <f t="shared" si="1"/>
        <v>1.7234179050793739</v>
      </c>
    </row>
    <row r="18" spans="1:10">
      <c r="A18" t="s">
        <v>3</v>
      </c>
      <c r="B18">
        <f>SUM(A4:A14)</f>
        <v>82</v>
      </c>
      <c r="I18">
        <f t="shared" si="0"/>
        <v>1.3491219305894564</v>
      </c>
      <c r="J18">
        <f t="shared" si="1"/>
        <v>1.715635446034715</v>
      </c>
    </row>
    <row r="19" spans="1:10">
      <c r="A19" t="s">
        <v>4</v>
      </c>
      <c r="B19">
        <f>SUM(D4:D14)</f>
        <v>738</v>
      </c>
      <c r="I19">
        <f t="shared" si="0"/>
        <v>1.2631485514283105</v>
      </c>
      <c r="J19">
        <f t="shared" si="1"/>
        <v>1.7086501378470536</v>
      </c>
    </row>
    <row r="20" spans="1:10">
      <c r="A20" t="s">
        <v>5</v>
      </c>
      <c r="B20">
        <f>SUM(C4:C14)</f>
        <v>1080</v>
      </c>
      <c r="I20">
        <f t="shared" si="0"/>
        <v>1.1865175767437071</v>
      </c>
      <c r="J20">
        <f t="shared" si="1"/>
        <v>1.7023753996150637</v>
      </c>
    </row>
    <row r="21" spans="1:10">
      <c r="A21" t="s">
        <v>11</v>
      </c>
      <c r="B21">
        <f>SUM(E4:E14)</f>
        <v>513.25</v>
      </c>
      <c r="I21">
        <f t="shared" si="0"/>
        <v>1.1182142001785431</v>
      </c>
      <c r="J21">
        <f t="shared" si="1"/>
        <v>1.6967340551660732</v>
      </c>
    </row>
    <row r="22" spans="1:10">
      <c r="I22">
        <f t="shared" si="0"/>
        <v>1.0573338473068987</v>
      </c>
      <c r="J22">
        <f t="shared" si="1"/>
        <v>1.6916573114804763</v>
      </c>
    </row>
    <row r="23" spans="1:10">
      <c r="I23">
        <f t="shared" si="0"/>
        <v>1.0030702018436137</v>
      </c>
      <c r="J23">
        <f t="shared" si="1"/>
        <v>1.6870838480833754</v>
      </c>
    </row>
    <row r="24" spans="1:10">
      <c r="D24" s="5" t="s">
        <v>13</v>
      </c>
      <c r="E24" s="5">
        <v>5.0000000000000002E-5</v>
      </c>
      <c r="I24">
        <f t="shared" si="0"/>
        <v>0.9547045324902198</v>
      </c>
      <c r="J24">
        <f t="shared" si="1"/>
        <v>1.6829590053497911</v>
      </c>
    </row>
    <row r="25" spans="1:10">
      <c r="I25">
        <f t="shared" si="0"/>
        <v>0.91159617913740776</v>
      </c>
      <c r="J25">
        <f t="shared" si="1"/>
        <v>1.6792340609790914</v>
      </c>
    </row>
    <row r="26" spans="1:10">
      <c r="A26" s="6"/>
      <c r="B26" s="6"/>
      <c r="I26">
        <f t="shared" si="0"/>
        <v>0.87317407249053913</v>
      </c>
      <c r="J26">
        <f t="shared" si="1"/>
        <v>1.6758655850613815</v>
      </c>
    </row>
    <row r="27" spans="1:10">
      <c r="A27" s="6"/>
      <c r="B27" s="6"/>
      <c r="I27">
        <f t="shared" si="0"/>
        <v>0.8389291748640576</v>
      </c>
      <c r="J27">
        <f t="shared" si="1"/>
        <v>1.6728148651989099</v>
      </c>
    </row>
    <row r="28" spans="1:10">
      <c r="I28">
        <f t="shared" si="0"/>
        <v>0.80840774208410837</v>
      </c>
      <c r="J28">
        <f t="shared" si="1"/>
        <v>1.6700473940728655</v>
      </c>
    </row>
    <row r="29" spans="1:10">
      <c r="I29">
        <f t="shared" si="0"/>
        <v>0.78120531730762721</v>
      </c>
      <c r="J29">
        <f t="shared" si="1"/>
        <v>1.6675324126725175</v>
      </c>
    </row>
    <row r="30" spans="1:10">
      <c r="I30">
        <f t="shared" si="0"/>
        <v>0.75696137725448887</v>
      </c>
      <c r="J30">
        <f t="shared" si="1"/>
        <v>1.665242503140457</v>
      </c>
    </row>
    <row r="31" spans="1:10">
      <c r="I31">
        <f t="shared" si="0"/>
        <v>0.73535455998525234</v>
      </c>
      <c r="J31">
        <f t="shared" si="1"/>
        <v>1.6631532258444577</v>
      </c>
    </row>
    <row r="32" spans="1:10">
      <c r="I32">
        <f t="shared" si="0"/>
        <v>0.71609841105492056</v>
      </c>
      <c r="J32">
        <f t="shared" si="1"/>
        <v>1.6612427958719032</v>
      </c>
    </row>
    <row r="39" spans="1:2">
      <c r="A39">
        <f>A4</f>
        <v>2</v>
      </c>
      <c r="B39">
        <f>$N$3*A39+$O$3</f>
        <v>0.63361169102296433</v>
      </c>
    </row>
    <row r="40" spans="1:2">
      <c r="A40">
        <f>A11</f>
        <v>18</v>
      </c>
      <c r="B40">
        <f>$N$3*A40+$O$3</f>
        <v>12.616910229645095</v>
      </c>
    </row>
  </sheetData>
  <pageMargins left="0.7" right="0.7" top="0.75" bottom="0.75" header="0.3" footer="0.3"/>
  <pageSetup paperSize="9" orientation="portrait" horizontalDpi="4294967293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DistanceVerticale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2015-04-07T06:34:10Z</dcterms:modified>
</cp:coreProperties>
</file>